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"/>
    </mc:Choice>
  </mc:AlternateContent>
  <xr:revisionPtr revIDLastSave="0" documentId="13_ncr:1_{09C665B9-69F0-4BD4-AB06-A1B130560E13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23-02-19 17-19-04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" i="1" l="1"/>
  <c r="U8" i="1"/>
  <c r="U11" i="1"/>
  <c r="U14" i="1"/>
  <c r="U17" i="1"/>
  <c r="U20" i="1"/>
  <c r="U23" i="1"/>
  <c r="U26" i="1"/>
  <c r="U29" i="1"/>
  <c r="U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2" i="1"/>
  <c r="L20" i="1"/>
  <c r="L21" i="1"/>
  <c r="L22" i="1"/>
  <c r="L23" i="1"/>
  <c r="L19" i="1"/>
  <c r="K20" i="1"/>
  <c r="K21" i="1"/>
  <c r="K22" i="1"/>
  <c r="K23" i="1"/>
  <c r="K19" i="1"/>
  <c r="J20" i="1"/>
  <c r="J21" i="1"/>
  <c r="J22" i="1"/>
  <c r="J23" i="1"/>
  <c r="J19" i="1"/>
  <c r="I20" i="1"/>
  <c r="I21" i="1"/>
  <c r="I22" i="1"/>
  <c r="I23" i="1"/>
  <c r="I19" i="1"/>
  <c r="H20" i="1"/>
  <c r="H21" i="1"/>
  <c r="H22" i="1"/>
  <c r="H23" i="1"/>
  <c r="H19" i="1"/>
  <c r="G20" i="1"/>
  <c r="G21" i="1"/>
  <c r="G22" i="1"/>
  <c r="G23" i="1"/>
  <c r="G19" i="1"/>
  <c r="F20" i="1"/>
  <c r="F21" i="1"/>
  <c r="F22" i="1"/>
  <c r="F23" i="1"/>
  <c r="F19" i="1"/>
  <c r="E20" i="1"/>
  <c r="E21" i="1"/>
  <c r="E22" i="1"/>
  <c r="E23" i="1"/>
  <c r="E19" i="1"/>
  <c r="D20" i="1"/>
  <c r="D21" i="1"/>
  <c r="D22" i="1"/>
  <c r="D23" i="1"/>
  <c r="D19" i="1"/>
  <c r="C20" i="1"/>
  <c r="C21" i="1"/>
  <c r="C22" i="1"/>
  <c r="C23" i="1"/>
  <c r="C19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<sst xmlns="http://schemas.openxmlformats.org/spreadsheetml/2006/main" count="17" uniqueCount="17">
  <si>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</si>
  <si>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</si>
  <si>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1856</t>
  </si>
  <si>
    <t>Test name: Yang-Alamar Blue</t>
  </si>
  <si>
    <t>Date: 19/02/2023</t>
  </si>
  <si>
    <t>Time: 17:19:04</t>
  </si>
  <si>
    <t>ID1: HepG2-11-WY-03-036-24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</si>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</sst>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workbookViewId="0">
      <selection activeCell="V25" sqref="V25"/>
    </sheetView>
  </sheetViews>
  <sheetFormatPr defaultRowHeight="15" x14ac:dyDescent="0.25"/>
  <cols>
    <col min="19" max="19" width="10" bestFit="1" customWidth="1"/>
    <col min="21" max="21" width="11" bestFit="1" customWidth="1"/>
  </cols>
  <sheetData>
    <row r="1" spans="1:21" x14ac:dyDescent="0.25">
      <c r="A1" t="s">
        <v>0</v>
      </c>
      <c r="B1" t="s">
        <v>1</v>
      </c>
      <c r="C1" t="s">
        <v>2</v>
      </c>
    </row>
    <row r="2" spans="1:21" x14ac:dyDescent="0.25">
      <c r="A2" t="s">
        <v>3</v>
      </c>
      <c r="B2" t="s">
        <v>4</v>
      </c>
      <c r="C2" t="s">
        <v>5</v>
      </c>
      <c r="O2">
        <v>0</v>
      </c>
      <c r="P2">
        <v>37774.800000000003</v>
      </c>
      <c r="Q2">
        <v>38907.9</v>
      </c>
      <c r="R2">
        <f>P2/$Q$2</f>
        <v>0.97087737965811571</v>
      </c>
      <c r="S2">
        <f>R2*100</f>
        <v>97.08773796581157</v>
      </c>
      <c r="T2">
        <v>100</v>
      </c>
      <c r="U2">
        <f>_xlfn.STDEV.P(S2:S4)</f>
        <v>2.2225665155415228</v>
      </c>
    </row>
    <row r="3" spans="1:21" x14ac:dyDescent="0.25">
      <c r="P3">
        <v>39872.9</v>
      </c>
      <c r="R3">
        <f t="shared" ref="R3:R31" si="0">P3/$Q$2</f>
        <v>1.0248021610007223</v>
      </c>
      <c r="S3">
        <f t="shared" ref="S3:S31" si="1">R3*100</f>
        <v>102.48021610007223</v>
      </c>
    </row>
    <row r="4" spans="1:21" x14ac:dyDescent="0.25">
      <c r="A4" t="s">
        <v>6</v>
      </c>
      <c r="P4">
        <v>39076</v>
      </c>
      <c r="R4">
        <f t="shared" si="0"/>
        <v>1.0043204593411621</v>
      </c>
      <c r="S4">
        <f t="shared" si="1"/>
        <v>100.4320459341162</v>
      </c>
    </row>
    <row r="5" spans="1:21" x14ac:dyDescent="0.25">
      <c r="A5" t="s">
        <v>7</v>
      </c>
      <c r="O5">
        <v>10</v>
      </c>
      <c r="P5">
        <v>31892.6</v>
      </c>
      <c r="R5">
        <f t="shared" si="0"/>
        <v>0.81969471495506052</v>
      </c>
      <c r="S5">
        <f t="shared" si="1"/>
        <v>81.969471495506056</v>
      </c>
      <c r="T5">
        <v>81.832824009999996</v>
      </c>
      <c r="U5">
        <f t="shared" ref="U3:U31" si="2">_xlfn.STDEV.P(S5:S7)</f>
        <v>0.22960124393122452</v>
      </c>
    </row>
    <row r="6" spans="1:21" x14ac:dyDescent="0.25">
      <c r="P6">
        <v>31713.599999999999</v>
      </c>
      <c r="R6">
        <f t="shared" si="0"/>
        <v>0.81509410685233585</v>
      </c>
      <c r="S6">
        <f t="shared" si="1"/>
        <v>81.50941068523359</v>
      </c>
    </row>
    <row r="7" spans="1:21" x14ac:dyDescent="0.25">
      <c r="A7" t="s">
        <v>8</v>
      </c>
      <c r="P7">
        <v>31912.1</v>
      </c>
      <c r="R7">
        <f t="shared" si="0"/>
        <v>0.82019589851932373</v>
      </c>
      <c r="S7">
        <f t="shared" si="1"/>
        <v>82.019589851932366</v>
      </c>
    </row>
    <row r="8" spans="1:21" x14ac:dyDescent="0.25">
      <c r="O8">
        <v>25</v>
      </c>
      <c r="P8">
        <v>29169.4</v>
      </c>
      <c r="R8">
        <f t="shared" si="0"/>
        <v>0.74970378766265977</v>
      </c>
      <c r="S8">
        <f t="shared" si="1"/>
        <v>74.970378766265981</v>
      </c>
      <c r="T8">
        <v>76.116932550000001</v>
      </c>
      <c r="U8">
        <f t="shared" si="2"/>
        <v>1.395837757133841</v>
      </c>
    </row>
    <row r="9" spans="1:21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29297.100000000002</v>
      </c>
      <c r="R9">
        <f t="shared" si="0"/>
        <v>0.75298589746555333</v>
      </c>
      <c r="S9">
        <f t="shared" si="1"/>
        <v>75.298589746555336</v>
      </c>
    </row>
    <row r="10" spans="1:21" x14ac:dyDescent="0.25">
      <c r="A10" t="s">
        <v>9</v>
      </c>
      <c r="B10">
        <v>29</v>
      </c>
      <c r="C10">
        <v>33.9</v>
      </c>
      <c r="D10">
        <v>33</v>
      </c>
      <c r="E10">
        <v>34.1</v>
      </c>
      <c r="F10">
        <v>36.799999999999997</v>
      </c>
      <c r="G10">
        <v>32.799999999999997</v>
      </c>
      <c r="H10">
        <v>32.9</v>
      </c>
      <c r="I10">
        <v>31.8</v>
      </c>
      <c r="J10">
        <v>31.8</v>
      </c>
      <c r="K10">
        <v>31.8</v>
      </c>
      <c r="L10">
        <v>32.6</v>
      </c>
      <c r="M10">
        <v>30.5</v>
      </c>
      <c r="P10">
        <v>30380</v>
      </c>
      <c r="R10">
        <f t="shared" si="0"/>
        <v>0.78081829140097514</v>
      </c>
      <c r="S10">
        <f t="shared" si="1"/>
        <v>78.081829140097511</v>
      </c>
    </row>
    <row r="11" spans="1:21" x14ac:dyDescent="0.25">
      <c r="A11" t="s">
        <v>10</v>
      </c>
      <c r="B11">
        <v>110.4</v>
      </c>
      <c r="C11">
        <v>39791</v>
      </c>
      <c r="D11">
        <v>34005</v>
      </c>
      <c r="E11">
        <v>33927.300000000003</v>
      </c>
      <c r="F11">
        <v>29203.599999999999</v>
      </c>
      <c r="G11">
        <v>23976.3</v>
      </c>
      <c r="H11">
        <v>20753.099999999999</v>
      </c>
      <c r="I11">
        <v>19142.5</v>
      </c>
      <c r="J11">
        <v>19005.900000000001</v>
      </c>
      <c r="K11">
        <v>16984.8</v>
      </c>
      <c r="L11">
        <v>15388.4</v>
      </c>
      <c r="M11">
        <v>83.8</v>
      </c>
      <c r="O11">
        <v>50</v>
      </c>
      <c r="P11">
        <v>28047.699999999997</v>
      </c>
      <c r="R11">
        <f t="shared" si="0"/>
        <v>0.72087416694296003</v>
      </c>
      <c r="S11">
        <f t="shared" si="1"/>
        <v>72.087416694295996</v>
      </c>
      <c r="T11">
        <v>71.887799990000005</v>
      </c>
      <c r="U11">
        <f t="shared" si="2"/>
        <v>0.93014121612846656</v>
      </c>
    </row>
    <row r="12" spans="1:21" x14ac:dyDescent="0.25">
      <c r="A12" t="s">
        <v>11</v>
      </c>
      <c r="B12">
        <v>124.6</v>
      </c>
      <c r="C12">
        <v>39521.9</v>
      </c>
      <c r="D12">
        <v>33826</v>
      </c>
      <c r="E12">
        <v>31033.9</v>
      </c>
      <c r="F12">
        <v>30066.6</v>
      </c>
      <c r="G12">
        <v>23929.1</v>
      </c>
      <c r="H12">
        <v>23817.4</v>
      </c>
      <c r="I12">
        <v>18717.5</v>
      </c>
      <c r="J12">
        <v>18638</v>
      </c>
      <c r="K12">
        <v>17357.2</v>
      </c>
      <c r="L12">
        <v>15920.8</v>
      </c>
      <c r="M12">
        <v>73.900000000000006</v>
      </c>
      <c r="P12">
        <v>28369.3</v>
      </c>
      <c r="R12">
        <f t="shared" si="0"/>
        <v>0.72913984049511793</v>
      </c>
      <c r="S12">
        <f t="shared" si="1"/>
        <v>72.913984049511797</v>
      </c>
    </row>
    <row r="13" spans="1:21" x14ac:dyDescent="0.25">
      <c r="A13" t="s">
        <v>12</v>
      </c>
      <c r="B13">
        <v>125.2</v>
      </c>
      <c r="C13">
        <v>41889.1</v>
      </c>
      <c r="D13">
        <v>34595.5</v>
      </c>
      <c r="E13">
        <v>31232.2</v>
      </c>
      <c r="F13">
        <v>30388.2</v>
      </c>
      <c r="G13">
        <v>24615.5</v>
      </c>
      <c r="H13">
        <v>18947.099999999999</v>
      </c>
      <c r="I13">
        <v>18455.599999999999</v>
      </c>
      <c r="J13">
        <v>19587.2</v>
      </c>
      <c r="K13">
        <v>16768.7</v>
      </c>
      <c r="L13">
        <v>15747.6</v>
      </c>
      <c r="M13">
        <v>93.2</v>
      </c>
      <c r="P13">
        <v>27493.1</v>
      </c>
      <c r="R13">
        <f t="shared" si="0"/>
        <v>0.70661999234088702</v>
      </c>
      <c r="S13">
        <f t="shared" si="1"/>
        <v>70.661999234088697</v>
      </c>
    </row>
    <row r="14" spans="1:21" x14ac:dyDescent="0.25">
      <c r="A14" t="s">
        <v>13</v>
      </c>
      <c r="B14">
        <v>117.2</v>
      </c>
      <c r="C14">
        <v>42099.9</v>
      </c>
      <c r="D14">
        <v>34024.5</v>
      </c>
      <c r="E14">
        <v>31359.9</v>
      </c>
      <c r="F14">
        <v>29512</v>
      </c>
      <c r="G14">
        <v>27674.799999999999</v>
      </c>
      <c r="H14">
        <v>22885.599999999999</v>
      </c>
      <c r="I14">
        <v>20651.099999999999</v>
      </c>
      <c r="J14">
        <v>17356.599999999999</v>
      </c>
      <c r="K14">
        <v>17338.3</v>
      </c>
      <c r="L14">
        <v>15024.1</v>
      </c>
      <c r="M14">
        <v>86</v>
      </c>
      <c r="O14">
        <v>100</v>
      </c>
      <c r="P14">
        <v>21793.599999999999</v>
      </c>
      <c r="R14">
        <f t="shared" si="0"/>
        <v>0.56013303210916032</v>
      </c>
      <c r="S14">
        <f t="shared" si="1"/>
        <v>56.013303210916035</v>
      </c>
      <c r="T14">
        <v>57.964920579999998</v>
      </c>
      <c r="U14">
        <f t="shared" si="2"/>
        <v>1.733346099973861</v>
      </c>
    </row>
    <row r="15" spans="1:21" x14ac:dyDescent="0.25">
      <c r="A15" t="s">
        <v>14</v>
      </c>
      <c r="B15">
        <v>89.1</v>
      </c>
      <c r="C15">
        <v>41092.199999999997</v>
      </c>
      <c r="D15">
        <v>32759.1</v>
      </c>
      <c r="E15">
        <v>32442.799999999999</v>
      </c>
      <c r="F15">
        <v>30243.9</v>
      </c>
      <c r="G15">
        <v>25615.1</v>
      </c>
      <c r="H15">
        <v>21940</v>
      </c>
      <c r="I15">
        <v>19733.900000000001</v>
      </c>
      <c r="J15">
        <v>18201.3</v>
      </c>
      <c r="K15">
        <v>16645.7</v>
      </c>
      <c r="L15">
        <v>16802.2</v>
      </c>
      <c r="M15">
        <v>86.6</v>
      </c>
      <c r="P15">
        <v>22432.799999999999</v>
      </c>
      <c r="R15">
        <f t="shared" si="0"/>
        <v>0.57656157232849881</v>
      </c>
      <c r="S15">
        <f t="shared" si="1"/>
        <v>57.656157232849878</v>
      </c>
    </row>
    <row r="16" spans="1:21" x14ac:dyDescent="0.25">
      <c r="A16" t="s">
        <v>15</v>
      </c>
      <c r="B16">
        <v>34.5</v>
      </c>
      <c r="C16">
        <v>2016.2</v>
      </c>
      <c r="D16">
        <v>2112.4</v>
      </c>
      <c r="E16">
        <v>2062.8000000000002</v>
      </c>
      <c r="F16">
        <v>2018.9</v>
      </c>
      <c r="G16">
        <v>2182.6999999999998</v>
      </c>
      <c r="H16">
        <v>2163.6</v>
      </c>
      <c r="I16">
        <v>2253.1999999999998</v>
      </c>
      <c r="J16">
        <v>2154.4</v>
      </c>
      <c r="K16">
        <v>2024.7</v>
      </c>
      <c r="L16">
        <v>1963.6</v>
      </c>
      <c r="M16">
        <v>36.9</v>
      </c>
      <c r="P16">
        <v>23432.399999999998</v>
      </c>
      <c r="R16">
        <f t="shared" si="0"/>
        <v>0.6022530128842728</v>
      </c>
      <c r="S16">
        <f t="shared" si="1"/>
        <v>60.225301288427282</v>
      </c>
    </row>
    <row r="17" spans="1:21" x14ac:dyDescent="0.25">
      <c r="A17" t="s">
        <v>16</v>
      </c>
      <c r="B17">
        <v>29.1</v>
      </c>
      <c r="C17">
        <v>31.4</v>
      </c>
      <c r="D17">
        <v>31.7</v>
      </c>
      <c r="E17">
        <v>31</v>
      </c>
      <c r="F17">
        <v>31.4</v>
      </c>
      <c r="G17">
        <v>30.8</v>
      </c>
      <c r="H17">
        <v>29.8</v>
      </c>
      <c r="I17">
        <v>30.8</v>
      </c>
      <c r="J17">
        <v>31.1</v>
      </c>
      <c r="K17">
        <v>31.2</v>
      </c>
      <c r="L17">
        <v>30.9</v>
      </c>
      <c r="M17">
        <v>30.9</v>
      </c>
      <c r="O17">
        <v>150</v>
      </c>
      <c r="P17">
        <v>18589.5</v>
      </c>
      <c r="R17">
        <f t="shared" si="0"/>
        <v>0.4777821470703893</v>
      </c>
      <c r="S17">
        <f t="shared" si="1"/>
        <v>47.778214707038927</v>
      </c>
      <c r="T17">
        <v>50.622024490000001</v>
      </c>
      <c r="U17">
        <f t="shared" si="2"/>
        <v>2.2423345912229653</v>
      </c>
    </row>
    <row r="18" spans="1:21" x14ac:dyDescent="0.25">
      <c r="P18">
        <v>20722</v>
      </c>
      <c r="R18">
        <f t="shared" si="0"/>
        <v>0.53259106762379871</v>
      </c>
      <c r="S18">
        <f t="shared" si="1"/>
        <v>53.259106762379872</v>
      </c>
    </row>
    <row r="19" spans="1:21" x14ac:dyDescent="0.25">
      <c r="C19">
        <f>C11-2016.2</f>
        <v>37774.800000000003</v>
      </c>
      <c r="D19">
        <f>D11-2112.4</f>
        <v>31892.6</v>
      </c>
      <c r="E19">
        <f>E11-2062.8</f>
        <v>31864.500000000004</v>
      </c>
      <c r="F19">
        <f>F11-2018.9</f>
        <v>27184.699999999997</v>
      </c>
      <c r="G19">
        <f>G11-2182.7</f>
        <v>21793.599999999999</v>
      </c>
      <c r="H19">
        <f>H11-2163.6</f>
        <v>18589.5</v>
      </c>
      <c r="I19">
        <f>I11-2253.2</f>
        <v>16889.3</v>
      </c>
      <c r="J19">
        <f>J11-2154.4</f>
        <v>16851.5</v>
      </c>
      <c r="K19">
        <f>K11-2024.7</f>
        <v>14960.099999999999</v>
      </c>
      <c r="L19">
        <f>L11-1963.6</f>
        <v>13424.8</v>
      </c>
      <c r="P19">
        <v>19776.400000000001</v>
      </c>
      <c r="R19">
        <f t="shared" si="0"/>
        <v>0.50828752001521549</v>
      </c>
      <c r="S19">
        <f t="shared" si="1"/>
        <v>50.828752001521551</v>
      </c>
    </row>
    <row r="20" spans="1:21" x14ac:dyDescent="0.25">
      <c r="C20">
        <f t="shared" ref="C20:C23" si="3">C12-2016.2</f>
        <v>37505.700000000004</v>
      </c>
      <c r="D20">
        <f t="shared" ref="D20:D23" si="4">D12-2112.4</f>
        <v>31713.599999999999</v>
      </c>
      <c r="E20">
        <f t="shared" ref="E20:E23" si="5">E12-2062.8</f>
        <v>28971.100000000002</v>
      </c>
      <c r="F20">
        <f t="shared" ref="F20:F23" si="6">F12-2018.9</f>
        <v>28047.699999999997</v>
      </c>
      <c r="G20">
        <f t="shared" ref="G20:G23" si="7">G12-2182.7</f>
        <v>21746.399999999998</v>
      </c>
      <c r="H20">
        <f t="shared" ref="H20:H23" si="8">H12-2163.6</f>
        <v>21653.800000000003</v>
      </c>
      <c r="I20">
        <f t="shared" ref="I20:I23" si="9">I12-2253.2</f>
        <v>16464.3</v>
      </c>
      <c r="J20">
        <f t="shared" ref="J20:J23" si="10">J12-2154.4</f>
        <v>16483.599999999999</v>
      </c>
      <c r="K20">
        <f t="shared" ref="K20:K23" si="11">K12-2024.7</f>
        <v>15332.5</v>
      </c>
      <c r="L20">
        <f t="shared" ref="L20:L23" si="12">L12-1963.6</f>
        <v>13957.199999999999</v>
      </c>
      <c r="O20">
        <v>200</v>
      </c>
      <c r="P20">
        <v>16889.3</v>
      </c>
      <c r="R20">
        <f t="shared" si="0"/>
        <v>0.4340840806108785</v>
      </c>
      <c r="S20">
        <f t="shared" si="1"/>
        <v>43.408408061087847</v>
      </c>
      <c r="T20">
        <v>43.550966940000002</v>
      </c>
      <c r="U20">
        <f t="shared" si="2"/>
        <v>1.0712298449330271</v>
      </c>
    </row>
    <row r="21" spans="1:21" x14ac:dyDescent="0.25">
      <c r="C21">
        <f t="shared" si="3"/>
        <v>39872.9</v>
      </c>
      <c r="D21">
        <f t="shared" si="4"/>
        <v>32483.1</v>
      </c>
      <c r="E21">
        <f t="shared" si="5"/>
        <v>29169.4</v>
      </c>
      <c r="F21">
        <f t="shared" si="6"/>
        <v>28369.3</v>
      </c>
      <c r="G21">
        <f t="shared" si="7"/>
        <v>22432.799999999999</v>
      </c>
      <c r="H21">
        <f t="shared" si="8"/>
        <v>16783.5</v>
      </c>
      <c r="I21">
        <f t="shared" si="9"/>
        <v>16202.399999999998</v>
      </c>
      <c r="J21">
        <f t="shared" si="10"/>
        <v>17432.8</v>
      </c>
      <c r="K21">
        <f t="shared" si="11"/>
        <v>14744</v>
      </c>
      <c r="L21">
        <f t="shared" si="12"/>
        <v>13784</v>
      </c>
      <c r="P21">
        <v>16464.3</v>
      </c>
      <c r="R21">
        <f t="shared" si="0"/>
        <v>0.42316084908206297</v>
      </c>
      <c r="S21">
        <f t="shared" si="1"/>
        <v>42.3160849082063</v>
      </c>
    </row>
    <row r="22" spans="1:21" x14ac:dyDescent="0.25">
      <c r="C22">
        <f t="shared" si="3"/>
        <v>40083.700000000004</v>
      </c>
      <c r="D22">
        <f t="shared" si="4"/>
        <v>31912.1</v>
      </c>
      <c r="E22">
        <f t="shared" si="5"/>
        <v>29297.100000000002</v>
      </c>
      <c r="F22">
        <f t="shared" si="6"/>
        <v>27493.1</v>
      </c>
      <c r="G22">
        <f t="shared" si="7"/>
        <v>25492.1</v>
      </c>
      <c r="H22">
        <f t="shared" si="8"/>
        <v>20722</v>
      </c>
      <c r="I22">
        <f t="shared" si="9"/>
        <v>18397.899999999998</v>
      </c>
      <c r="J22">
        <f t="shared" si="10"/>
        <v>15202.199999999999</v>
      </c>
      <c r="K22">
        <f t="shared" si="11"/>
        <v>15313.599999999999</v>
      </c>
      <c r="L22">
        <f t="shared" si="12"/>
        <v>13060.5</v>
      </c>
      <c r="P22">
        <v>17480.7</v>
      </c>
      <c r="R22">
        <f t="shared" si="0"/>
        <v>0.44928407855474084</v>
      </c>
      <c r="S22">
        <f t="shared" si="1"/>
        <v>44.928407855474084</v>
      </c>
    </row>
    <row r="23" spans="1:21" x14ac:dyDescent="0.25">
      <c r="C23">
        <f t="shared" si="3"/>
        <v>39076</v>
      </c>
      <c r="D23">
        <f t="shared" si="4"/>
        <v>30646.699999999997</v>
      </c>
      <c r="E23">
        <f t="shared" si="5"/>
        <v>30380</v>
      </c>
      <c r="F23">
        <f t="shared" si="6"/>
        <v>28225</v>
      </c>
      <c r="G23">
        <f t="shared" si="7"/>
        <v>23432.399999999998</v>
      </c>
      <c r="H23">
        <f t="shared" si="8"/>
        <v>19776.400000000001</v>
      </c>
      <c r="I23">
        <f t="shared" si="9"/>
        <v>17480.7</v>
      </c>
      <c r="J23">
        <f t="shared" si="10"/>
        <v>16046.9</v>
      </c>
      <c r="K23">
        <f t="shared" si="11"/>
        <v>14621</v>
      </c>
      <c r="L23">
        <f t="shared" si="12"/>
        <v>14838.6</v>
      </c>
      <c r="O23">
        <v>250</v>
      </c>
      <c r="P23">
        <v>16851.5</v>
      </c>
      <c r="R23">
        <f t="shared" si="0"/>
        <v>0.433112555547845</v>
      </c>
      <c r="S23">
        <f t="shared" si="1"/>
        <v>43.311255554784502</v>
      </c>
      <c r="T23">
        <v>42.306746619999998</v>
      </c>
      <c r="U23">
        <f t="shared" si="2"/>
        <v>0.84526951213705181</v>
      </c>
    </row>
    <row r="24" spans="1:21" x14ac:dyDescent="0.25">
      <c r="P24">
        <v>16483.599999999999</v>
      </c>
      <c r="R24">
        <f t="shared" si="0"/>
        <v>0.42365689230207743</v>
      </c>
      <c r="S24">
        <f t="shared" si="1"/>
        <v>42.365689230207742</v>
      </c>
    </row>
    <row r="25" spans="1:21" x14ac:dyDescent="0.25">
      <c r="P25">
        <v>16046.9</v>
      </c>
      <c r="R25">
        <f t="shared" si="0"/>
        <v>0.41243295063470398</v>
      </c>
      <c r="S25">
        <f t="shared" si="1"/>
        <v>41.243295063470399</v>
      </c>
    </row>
    <row r="26" spans="1:21" x14ac:dyDescent="0.25">
      <c r="O26">
        <v>300</v>
      </c>
      <c r="P26">
        <v>14960.099999999999</v>
      </c>
      <c r="R26">
        <f t="shared" si="0"/>
        <v>0.38450031998642942</v>
      </c>
      <c r="S26">
        <f t="shared" si="1"/>
        <v>38.450031998642942</v>
      </c>
      <c r="T26">
        <v>38.567745879999997</v>
      </c>
      <c r="U26">
        <f t="shared" si="2"/>
        <v>0.60343157014046633</v>
      </c>
    </row>
    <row r="27" spans="1:21" x14ac:dyDescent="0.25">
      <c r="P27">
        <v>14744</v>
      </c>
      <c r="R27">
        <f t="shared" si="0"/>
        <v>0.37894617802554237</v>
      </c>
      <c r="S27">
        <f t="shared" si="1"/>
        <v>37.894617802554237</v>
      </c>
    </row>
    <row r="28" spans="1:21" x14ac:dyDescent="0.25">
      <c r="P28">
        <v>15313.599999999999</v>
      </c>
      <c r="R28">
        <f t="shared" si="0"/>
        <v>0.39358587844627951</v>
      </c>
      <c r="S28">
        <f t="shared" si="1"/>
        <v>39.358587844627948</v>
      </c>
    </row>
    <row r="29" spans="1:21" x14ac:dyDescent="0.25">
      <c r="O29">
        <v>400</v>
      </c>
      <c r="P29">
        <v>13424.8</v>
      </c>
      <c r="R29">
        <f t="shared" si="0"/>
        <v>0.34504046736009908</v>
      </c>
      <c r="S29">
        <f t="shared" si="1"/>
        <v>34.504046736009911</v>
      </c>
      <c r="T29">
        <v>35.267901889999997</v>
      </c>
      <c r="U29">
        <f t="shared" si="2"/>
        <v>0.56988098340720827</v>
      </c>
    </row>
    <row r="30" spans="1:21" x14ac:dyDescent="0.25">
      <c r="P30">
        <v>13957.199999999999</v>
      </c>
      <c r="R30">
        <f t="shared" si="0"/>
        <v>0.35872406375054933</v>
      </c>
      <c r="S30">
        <f t="shared" si="1"/>
        <v>35.872406375054936</v>
      </c>
    </row>
    <row r="31" spans="1:21" x14ac:dyDescent="0.25">
      <c r="P31">
        <v>13784</v>
      </c>
      <c r="R31">
        <f t="shared" si="0"/>
        <v>0.3542725256310415</v>
      </c>
      <c r="S31">
        <f t="shared" si="1"/>
        <v>35.427252563104147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23-02-19 17-19-04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2023-02-19T17:25:47Z</dcterms:created>
  <dcterms:modified xsi:type="dcterms:W3CDTF">2023-02-20T10:24:28Z</dcterms:modified>
</cp:coreProperties>
</file>